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4" i="1" l="1"/>
  <c r="H57" i="1" l="1"/>
  <c r="H18" i="1" l="1"/>
  <c r="H31" i="1" l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<sst xmlns="http://schemas.openxmlformats.org/spreadsheetml/2006/main" count="57" uniqueCount="32">
  <si>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</si>
  <si>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</si>
  <si>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</si>
  <si>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</si>
  <si>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</si>
  <si>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</si>
  <si>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</si>
  <si>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</si>
  <si>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</si>
  <si>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</si>
  <si>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</si>
  <si>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</si>
  <si>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</si>
  <si>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</si>
  <si>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</si>
  <si>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</si>
  <si>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</si>
  <si>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</si>
  <si>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</si>
  <si>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</si>
  <si>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</si>
  <si>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</si>
  <si>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</si>
  <si>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</si>
  <si>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</si>
  <si>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</si>
  <si>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</si>
  <si>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</si>
  <si>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</si>
  <si>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29.06.2023</t>
  </si>
  <si>
    <t>Primljena i neutrošena participacija od 29.06.2023</t>
  </si>
  <si>
    <t xml:space="preserve">Dana 29.06.2023.godine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</si>
</sst>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6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0" t="s">
        <v>4</v>
      </c>
      <c r="C11" s="41"/>
      <c r="D11" s="41"/>
      <c r="E11" s="41"/>
      <c r="F11" s="42"/>
      <c r="G11" s="26" t="s">
        <v>5</v>
      </c>
      <c r="H11" s="26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6">
        <v>45106</v>
      </c>
      <c r="H12" s="12">
        <v>3120335.69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37" t="s">
        <v>8</v>
      </c>
      <c r="C13" s="37"/>
      <c r="D13" s="37"/>
      <c r="E13" s="37"/>
      <c r="F13" s="37"/>
      <c r="G13" s="17">
        <v>45106</v>
      </c>
      <c r="H13" s="1">
        <f>H14+H29-H37-H50</f>
        <v>3082483.95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8">
        <v>45106</v>
      </c>
      <c r="H14" s="2">
        <f>SUM(H15:H28)</f>
        <v>2901750.3200000003</v>
      </c>
      <c r="I14" s="11"/>
      <c r="J14" s="9"/>
      <c r="K14" s="24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9"/>
      <c r="H15" s="10">
        <v>0</v>
      </c>
      <c r="I15" s="9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9"/>
      <c r="H16" s="10">
        <v>0</v>
      </c>
      <c r="I16" s="9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9"/>
      <c r="H17" s="10">
        <v>0</v>
      </c>
      <c r="I17" s="9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9"/>
      <c r="H18" s="8">
        <f>1245000+2003000-387122.08+140000-6000+100000-1579317.53+147122.36-1090.9-249498.34+249498.34-237993.56+1624000-1614394.35+237993.68-3000-10800+1624000-1604828.35-15000+1624000-1615887.07-8100-7887+1624000-1504582.17-17400-7887</f>
        <v>1747826.0300000003</v>
      </c>
      <c r="I18" s="9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9"/>
      <c r="H19" s="8">
        <v>0</v>
      </c>
      <c r="I19" s="9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9"/>
      <c r="H20" s="8">
        <v>0</v>
      </c>
      <c r="I20" s="9"/>
      <c r="J20" s="9"/>
    </row>
    <row r="21" spans="2:13" x14ac:dyDescent="0.25">
      <c r="B21" s="27" t="s">
        <v>16</v>
      </c>
      <c r="C21" s="28"/>
      <c r="D21" s="28"/>
      <c r="E21" s="28"/>
      <c r="F21" s="29"/>
      <c r="G21" s="19"/>
      <c r="H21" s="23">
        <v>0</v>
      </c>
      <c r="I21" s="9"/>
      <c r="J21" s="9"/>
    </row>
    <row r="22" spans="2:13" x14ac:dyDescent="0.25">
      <c r="B22" s="27" t="s">
        <v>17</v>
      </c>
      <c r="C22" s="28"/>
      <c r="D22" s="28"/>
      <c r="E22" s="28"/>
      <c r="F22" s="29"/>
      <c r="G22" s="19"/>
      <c r="H22" s="23">
        <v>0</v>
      </c>
      <c r="I22" s="9"/>
      <c r="J22" s="9"/>
    </row>
    <row r="23" spans="2:13" x14ac:dyDescent="0.25">
      <c r="B23" s="27" t="s">
        <v>18</v>
      </c>
      <c r="C23" s="28"/>
      <c r="D23" s="28"/>
      <c r="E23" s="28"/>
      <c r="F23" s="29"/>
      <c r="G23" s="19"/>
      <c r="H23" s="8">
        <v>0</v>
      </c>
      <c r="I23" s="9"/>
      <c r="J23" s="9"/>
    </row>
    <row r="24" spans="2:13" x14ac:dyDescent="0.25">
      <c r="B24" s="27" t="s">
        <v>19</v>
      </c>
      <c r="C24" s="28"/>
      <c r="D24" s="28"/>
      <c r="E24" s="28"/>
      <c r="F24" s="29"/>
      <c r="G24" s="19"/>
      <c r="H24" s="8">
        <f>1184208.33-211400-966735.64-82-63.44+1184208.33-226033.85-636863.08+1184208.33-1431341.66</f>
        <v>80105.320000000298</v>
      </c>
      <c r="I24" s="9"/>
      <c r="J24" s="9"/>
      <c r="K24" s="9"/>
      <c r="L24" s="6"/>
    </row>
    <row r="25" spans="2:13" x14ac:dyDescent="0.25">
      <c r="B25" s="27" t="s">
        <v>20</v>
      </c>
      <c r="C25" s="28"/>
      <c r="D25" s="28"/>
      <c r="E25" s="28"/>
      <c r="F25" s="29"/>
      <c r="G25" s="19"/>
      <c r="H25" s="8">
        <v>0</v>
      </c>
      <c r="I25" s="9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9"/>
      <c r="H26" s="8">
        <v>0</v>
      </c>
      <c r="I26" s="9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9"/>
      <c r="H27" s="8">
        <v>760405</v>
      </c>
      <c r="I27" s="9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</f>
        <v>313413.96999999997</v>
      </c>
      <c r="I28" s="9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8">
        <v>45106</v>
      </c>
      <c r="H29" s="2">
        <f>H30+H31+H32+H33+H35+H36+H34</f>
        <v>180733.63000000006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20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20"/>
      <c r="H31" s="8">
        <f>153083.33+203916.67-162122.33+178500-172692.33+178500-208923.94+178500-189703.97+178500-166964.8</f>
        <v>170592.63000000006</v>
      </c>
      <c r="I31" s="13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20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20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20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20"/>
      <c r="H36" s="8">
        <v>10141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1">
        <v>45106</v>
      </c>
      <c r="H37" s="3">
        <f>SUM(H38:H49)</f>
        <v>0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9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9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9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9"/>
      <c r="H41" s="10">
        <v>0</v>
      </c>
      <c r="I41" s="9"/>
      <c r="J41" s="25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9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9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9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9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9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9"/>
      <c r="H47" s="8">
        <v>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9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9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1">
        <v>45106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20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20"/>
      <c r="H52" s="10">
        <v>0</v>
      </c>
      <c r="I52" s="9"/>
      <c r="J52" s="25"/>
      <c r="K52" s="6"/>
    </row>
    <row r="53" spans="2:12" x14ac:dyDescent="0.25">
      <c r="B53" s="27" t="s">
        <v>19</v>
      </c>
      <c r="C53" s="28"/>
      <c r="D53" s="28"/>
      <c r="E53" s="28"/>
      <c r="F53" s="29"/>
      <c r="G53" s="20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20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20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20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2">
        <v>45106</v>
      </c>
      <c r="H57" s="4">
        <f>37851.55+6008.7-6008.7+19278.1+2245.6+0.19-21523.7</f>
        <v>37851.740000000005</v>
      </c>
      <c r="I57" s="9"/>
      <c r="L57" s="6"/>
    </row>
    <row r="58" spans="2:12" x14ac:dyDescent="0.25">
      <c r="B58" s="27" t="s">
        <v>27</v>
      </c>
      <c r="C58" s="28"/>
      <c r="D58" s="28"/>
      <c r="E58" s="28"/>
      <c r="F58" s="29"/>
      <c r="G58" s="20"/>
      <c r="H58" s="1">
        <v>0</v>
      </c>
      <c r="I58" s="9"/>
      <c r="J58" s="9"/>
    </row>
    <row r="59" spans="2:12" x14ac:dyDescent="0.25">
      <c r="B59" s="50" t="s">
        <v>28</v>
      </c>
      <c r="C59" s="51"/>
      <c r="D59" s="51"/>
      <c r="E59" s="51"/>
      <c r="F59" s="52"/>
      <c r="G59" s="20"/>
      <c r="H59" s="5">
        <f>H14+H29-H37-H50+H57-H58</f>
        <v>3120335.6900000004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4"/>
      <c r="F61" s="14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2023-06-30T05:58:41Z</dcterms:modified>
  <cp:category/>
  <cp:contentStatus/>
</cp:coreProperties>
</file>